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1" windowHeight="1049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0" name="ID_E43EA3F52E0945C18B933D6625A7D3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7700" y="1968500"/>
          <a:ext cx="5133975" cy="2381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93DF2E3CB14BC7947D4CBCC54A4FAB" descr="a004d591-4b9b-4d55-972a-a27b82b85e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3535" y="1214120"/>
          <a:ext cx="7543800" cy="10226040"/>
        </a:xfrm>
        <a:prstGeom prst="rect">
          <a:avLst/>
        </a:prstGeom>
      </xdr:spPr>
    </xdr:pic>
  </etc:cellImage>
  <etc:cellImage>
    <xdr:pic>
      <xdr:nvPicPr>
        <xdr:cNvPr id="84" name="ID_324AD752CD7A4A99B4DB76CA71001153" descr="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76010" y="6149340"/>
          <a:ext cx="5875020" cy="8474710"/>
        </a:xfrm>
        <a:prstGeom prst="rect">
          <a:avLst/>
        </a:prstGeom>
      </xdr:spPr>
    </xdr:pic>
  </etc:cellImage>
  <etc:cellImage>
    <xdr:pic>
      <xdr:nvPicPr>
        <xdr:cNvPr id="83" name="ID_6AA938CD36EB425395613F76D370315F" descr="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76010" y="4884420"/>
          <a:ext cx="6198870" cy="4439920"/>
        </a:xfrm>
        <a:prstGeom prst="rect">
          <a:avLst/>
        </a:prstGeom>
      </xdr:spPr>
    </xdr:pic>
  </etc:cellImage>
  <etc:cellImage>
    <xdr:pic>
      <xdr:nvPicPr>
        <xdr:cNvPr id="71" name="ID_C18C5264C00643589E186551A8C46D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67700" y="2362200"/>
          <a:ext cx="5600700" cy="401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5D2720502AC3441BB824187E43901FD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15915" y="7879080"/>
          <a:ext cx="2587625" cy="1731645"/>
        </a:xfrm>
        <a:prstGeom prst="rect">
          <a:avLst/>
        </a:prstGeom>
      </xdr:spPr>
    </xdr:pic>
  </etc:cellImage>
  <etc:cellImage>
    <xdr:pic>
      <xdr:nvPicPr>
        <xdr:cNvPr id="62" name="ID_035D8F38E7524D50BEBB6B464B90B155" descr="油烟机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23535" y="8834120"/>
          <a:ext cx="5029200" cy="10129520"/>
        </a:xfrm>
        <a:prstGeom prst="rect">
          <a:avLst/>
        </a:prstGeom>
      </xdr:spPr>
    </xdr:pic>
  </etc:cellImage>
  <etc:cellImage>
    <xdr:pic>
      <xdr:nvPicPr>
        <xdr:cNvPr id="82" name="ID_AB8D93FB10C848BE9EB696ECAAEFE9D9" descr="WPS图片(1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76010" y="6149340"/>
          <a:ext cx="7538720" cy="101523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<sst xmlns="http://schemas.openxmlformats.org/spreadsheetml/2006/main" count="65" uniqueCount="48">
  <si>
    <t>序号</t>
  </si>
  <si>
    <t>物品名称</t>
  </si>
  <si>
    <t>规格</t>
  </si>
  <si>
    <t>单位</t>
  </si>
  <si>
    <t>数量</t>
  </si>
  <si>
    <t>单价（元）</t>
  </si>
  <si>
    <t>金额</t>
  </si>
  <si>
    <t>图片</t>
  </si>
  <si>
    <t>脚踏凳</t>
  </si>
  <si>
    <t xml:space="preserve">48*25*18cm  </t>
  </si>
  <si>
    <t>个</t>
  </si>
  <si>
    <t>48*25*24cm</t>
  </si>
  <si>
    <t>滚筒洗衣机</t>
  </si>
  <si>
    <t>家用滚筒洗衣机</t>
  </si>
  <si>
    <t>台</t>
  </si>
  <si>
    <t>平板移动充电柜</t>
  </si>
  <si>
    <t>支持并兼容各类平板设备数量30台，独立USB端口5V、2.1A弱电输出，直流快速充电，免适配器</t>
  </si>
  <si>
    <t>移动推车</t>
  </si>
  <si>
    <t>1. 适配屏幕尺寸：24-34英寸，26-55英寸，32-70英寸
2. 材质：冷轧钢板
3. 适用机型：智能电视，平板电视</t>
  </si>
  <si>
    <t>交换机</t>
  </si>
  <si>
    <t>1、硬件规格
固定端口：24 个10/100/1000M 自适应电口，4个SFP 1G（万兆）光口
交换容量：336Gbps/3.36Tbps
包转发率：126Mpps
MAC 地址：支持静态MAC 地址、支持MAC地址过滤
MAC 表项：8K
VLAN 数量：4094</t>
  </si>
  <si>
    <t>无线投屏器</t>
  </si>
  <si>
    <t>1. 分辨率：1080P
2. 发射器接口：HDMI接口、Type-c供电接口
3. 接收器接口：HDMI接口、Type-c供电接口、3.5音频接口、VGA接口
4. 传输距离：50米</t>
  </si>
  <si>
    <t>套</t>
  </si>
  <si>
    <t>收纳柜</t>
  </si>
  <si>
    <t>1. 名称：钢制储物柜
2. 款式：双门，横板
3. 配置：常规站脚+钥匙锁具
4. 尺寸：2040高*1200宽*400深mm
5. 材质：冷轧钢板
6. 工艺：静电喷塑</t>
  </si>
  <si>
    <t>裁判工作台</t>
  </si>
  <si>
    <t>1. 名称：全钢蝴蝶孔货架
2. 材质：加厚冷轧钢
3. 工艺：环氧静电喷涂
4. 层数：三层
5. 颜色：黑白蓝三色可选
6. 尺寸：180cm高*180cm长*50cm宽
7. 承重：每层370KG</t>
  </si>
  <si>
    <t>升降推车</t>
  </si>
  <si>
    <t>1. 桌面材质：人造板
2. 桌面形状：长方形
3. 适用人数：11-15人
4. 产品尺寸：长3500mm；宽1400mm；高750mm
5. 3.6米桌子+12张椅子，桌椅组合，简约现代长桌</t>
  </si>
  <si>
    <t>迷你PC</t>
  </si>
  <si>
    <t>1. 类型：单主机
2. 机箱大小：3L以下
3. 处理器：i7-13620H
4. 硬盘容量1TB SSD
5. 内存容量：16GB
6. 产品尺寸：长112mm；宽112mm；高40mm
7. 网卡：1000Mbps以太网卡
8. 显卡类型：集成显卡</t>
  </si>
  <si>
    <t>多功能护理床</t>
  </si>
  <si>
    <t>双摇，ABS床头带护栏，200*90*55cm</t>
  </si>
  <si>
    <t>张</t>
  </si>
  <si>
    <t>床头柜</t>
  </si>
  <si>
    <t>ABS材质</t>
  </si>
  <si>
    <t>移动设备带</t>
  </si>
  <si>
    <t>150cm*120cm</t>
  </si>
  <si>
    <t>可移动艾灸烟雾净化器</t>
  </si>
  <si>
    <t>手动轮椅</t>
  </si>
  <si>
    <t>高强度钢车架；7 英寸前轮，24 英寸后轮；采用肘节式、后把手刹车，可折叠</t>
  </si>
  <si>
    <t>智能拐杖</t>
  </si>
  <si>
    <t>智慧厨房油烟机</t>
  </si>
  <si>
    <t>大吸力油烟机</t>
  </si>
  <si>
    <t>治疗车</t>
  </si>
  <si>
    <t>690*450*830cm，钢+ABS材质，带抽屉。</t>
  </si>
  <si>
    <t>动脉血采集模型人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</si>
</sst>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3" workbookViewId="0">
      <selection activeCell="L15" sqref="L15"/>
    </sheetView>
  </sheetViews>
  <sheetFormatPr defaultColWidth="8.89189189189189" defaultRowHeight="12.4" outlineLevelCol="7"/>
  <cols>
    <col min="1" max="1" width="8.89189189189189" style="1"/>
    <col min="2" max="2" width="20.4594594594595" style="2" customWidth="1"/>
    <col min="3" max="3" width="34.5045045045045" style="3" customWidth="1"/>
    <col min="4" max="4" width="8.89189189189189" style="1"/>
    <col min="5" max="5" width="14.4414414414414" style="1" customWidth="1"/>
    <col min="6" max="6" width="12" style="4" customWidth="1"/>
    <col min="7" max="7" width="17.4414414414414" style="1" customWidth="1"/>
    <col min="8" max="8" width="15.5585585585586" style="1" customWidth="1"/>
    <col min="9" max="16384" width="8.89189189189189" style="1"/>
  </cols>
  <sheetData>
    <row r="1" ht="12.45" spans="1:8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9" t="s">
        <v>7</v>
      </c>
    </row>
    <row r="2" ht="49.7" spans="1:8">
      <c r="A2" s="10">
        <v>1</v>
      </c>
      <c r="B2" s="11" t="s">
        <v>8</v>
      </c>
      <c r="C2" s="12" t="s">
        <v>9</v>
      </c>
      <c r="D2" s="11" t="s">
        <v>10</v>
      </c>
      <c r="E2" s="10">
        <v>4</v>
      </c>
      <c r="F2" s="13">
        <v>245</v>
      </c>
      <c r="G2" s="13">
        <f t="shared" ref="G2:G23" si="0">E2*F2</f>
        <v>980</v>
      </c>
      <c r="H2" s="10" t="str">
        <f>_xlfn.DISPIMG("ID_E43EA3F52E0945C18B933D6625A7D341",1)</f>
        <v>=DISPIMG("ID_E43EA3F52E0945C18B933D6625A7D341",1)</v>
      </c>
    </row>
    <row r="3" ht="49.7" spans="1:8">
      <c r="A3" s="10">
        <v>2</v>
      </c>
      <c r="B3" s="11" t="s">
        <v>8</v>
      </c>
      <c r="C3" s="12" t="s">
        <v>11</v>
      </c>
      <c r="D3" s="11" t="s">
        <v>10</v>
      </c>
      <c r="E3" s="10">
        <v>4</v>
      </c>
      <c r="F3" s="13">
        <v>275</v>
      </c>
      <c r="G3" s="13">
        <f t="shared" si="0"/>
        <v>1100</v>
      </c>
      <c r="H3" s="10" t="str">
        <f>_xlfn.DISPIMG("ID_C18C5264C00643589E186551A8C46D7B",1)</f>
        <v>=DISPIMG("ID_C18C5264C00643589E186551A8C46D7B",1)</v>
      </c>
    </row>
    <row r="4" spans="1:8">
      <c r="A4" s="10">
        <v>3</v>
      </c>
      <c r="B4" s="14" t="s">
        <v>12</v>
      </c>
      <c r="C4" s="15" t="s">
        <v>13</v>
      </c>
      <c r="D4" s="14" t="s">
        <v>14</v>
      </c>
      <c r="E4" s="14">
        <v>1</v>
      </c>
      <c r="F4" s="14">
        <v>2000</v>
      </c>
      <c r="G4" s="13">
        <f t="shared" si="0"/>
        <v>2000</v>
      </c>
      <c r="H4" s="14"/>
    </row>
    <row r="5" ht="62.15" spans="1:8">
      <c r="A5" s="10">
        <v>4</v>
      </c>
      <c r="B5" s="16" t="s">
        <v>15</v>
      </c>
      <c r="C5" s="17" t="s">
        <v>16</v>
      </c>
      <c r="D5" s="16" t="s">
        <v>14</v>
      </c>
      <c r="E5" s="14">
        <v>1</v>
      </c>
      <c r="F5" s="18">
        <v>3850</v>
      </c>
      <c r="G5" s="13">
        <f t="shared" si="0"/>
        <v>3850</v>
      </c>
      <c r="H5" s="10"/>
    </row>
    <row r="6" ht="49.7" spans="1:8">
      <c r="A6" s="10">
        <v>5</v>
      </c>
      <c r="B6" s="16" t="s">
        <v>17</v>
      </c>
      <c r="C6" s="17" t="s">
        <v>18</v>
      </c>
      <c r="D6" s="16" t="s">
        <v>10</v>
      </c>
      <c r="E6" s="14">
        <v>12</v>
      </c>
      <c r="F6" s="18">
        <v>500</v>
      </c>
      <c r="G6" s="13">
        <f t="shared" si="0"/>
        <v>6000</v>
      </c>
      <c r="H6" s="10"/>
    </row>
    <row r="7" ht="111.85" spans="1:8">
      <c r="A7" s="10">
        <v>6</v>
      </c>
      <c r="B7" s="16" t="s">
        <v>19</v>
      </c>
      <c r="C7" s="17" t="s">
        <v>20</v>
      </c>
      <c r="D7" s="16" t="s">
        <v>14</v>
      </c>
      <c r="E7" s="14">
        <v>2</v>
      </c>
      <c r="F7" s="18">
        <v>1500</v>
      </c>
      <c r="G7" s="13">
        <f t="shared" si="0"/>
        <v>3000</v>
      </c>
      <c r="H7" s="10"/>
    </row>
    <row r="8" ht="74.55" spans="1:8">
      <c r="A8" s="10">
        <v>7</v>
      </c>
      <c r="B8" s="16" t="s">
        <v>21</v>
      </c>
      <c r="C8" s="19" t="s">
        <v>22</v>
      </c>
      <c r="D8" s="16" t="s">
        <v>23</v>
      </c>
      <c r="E8" s="14">
        <v>1</v>
      </c>
      <c r="F8" s="18">
        <v>1000</v>
      </c>
      <c r="G8" s="13">
        <f t="shared" si="0"/>
        <v>1000</v>
      </c>
      <c r="H8" s="10"/>
    </row>
    <row r="9" ht="74.55" spans="1:8">
      <c r="A9" s="10">
        <v>8</v>
      </c>
      <c r="B9" s="16" t="s">
        <v>24</v>
      </c>
      <c r="C9" s="19" t="s">
        <v>25</v>
      </c>
      <c r="D9" s="16" t="s">
        <v>10</v>
      </c>
      <c r="E9" s="14">
        <v>2</v>
      </c>
      <c r="F9" s="18">
        <v>1850</v>
      </c>
      <c r="G9" s="13">
        <f t="shared" si="0"/>
        <v>3700</v>
      </c>
      <c r="H9" s="10"/>
    </row>
    <row r="10" ht="87" spans="1:8">
      <c r="A10" s="10">
        <v>9</v>
      </c>
      <c r="B10" s="16" t="s">
        <v>26</v>
      </c>
      <c r="C10" s="19" t="s">
        <v>27</v>
      </c>
      <c r="D10" s="16" t="s">
        <v>23</v>
      </c>
      <c r="E10" s="14">
        <v>1</v>
      </c>
      <c r="F10" s="18">
        <v>5000</v>
      </c>
      <c r="G10" s="13">
        <f t="shared" si="0"/>
        <v>5000</v>
      </c>
      <c r="H10" s="10"/>
    </row>
    <row r="11" ht="87" spans="1:8">
      <c r="A11" s="10">
        <v>10</v>
      </c>
      <c r="B11" s="16" t="s">
        <v>28</v>
      </c>
      <c r="C11" s="19" t="s">
        <v>29</v>
      </c>
      <c r="D11" s="16" t="s">
        <v>10</v>
      </c>
      <c r="E11" s="14">
        <v>1</v>
      </c>
      <c r="F11" s="18">
        <v>3000</v>
      </c>
      <c r="G11" s="13">
        <f t="shared" si="0"/>
        <v>3000</v>
      </c>
      <c r="H11" s="10"/>
    </row>
    <row r="12" ht="48" customHeight="1" spans="1:8">
      <c r="A12" s="10">
        <v>11</v>
      </c>
      <c r="B12" s="16" t="s">
        <v>30</v>
      </c>
      <c r="C12" s="19" t="s">
        <v>31</v>
      </c>
      <c r="D12" s="16" t="s">
        <v>14</v>
      </c>
      <c r="E12" s="14">
        <v>1</v>
      </c>
      <c r="F12" s="18">
        <v>4000</v>
      </c>
      <c r="G12" s="13">
        <f t="shared" si="0"/>
        <v>4000</v>
      </c>
      <c r="H12" s="10"/>
    </row>
    <row r="13" ht="62.2" spans="1:8">
      <c r="A13" s="10">
        <v>12</v>
      </c>
      <c r="B13" s="20" t="s">
        <v>32</v>
      </c>
      <c r="C13" s="21" t="s">
        <v>33</v>
      </c>
      <c r="D13" s="16" t="s">
        <v>34</v>
      </c>
      <c r="E13" s="14">
        <v>4</v>
      </c>
      <c r="F13" s="18">
        <v>3200</v>
      </c>
      <c r="G13" s="13">
        <f t="shared" si="0"/>
        <v>12800</v>
      </c>
      <c r="H13" s="10" t="str">
        <f>_xlfn.DISPIMG("ID_6AA938CD36EB425395613F76D370315F",1)</f>
        <v>=DISPIMG("ID_6AA938CD36EB425395613F76D370315F",1)</v>
      </c>
    </row>
    <row r="14" ht="21" customHeight="1" spans="1:8">
      <c r="A14" s="10">
        <v>13</v>
      </c>
      <c r="B14" s="16" t="s">
        <v>35</v>
      </c>
      <c r="C14" s="17" t="s">
        <v>36</v>
      </c>
      <c r="D14" s="16" t="s">
        <v>10</v>
      </c>
      <c r="E14" s="14">
        <v>4</v>
      </c>
      <c r="F14" s="18">
        <v>260</v>
      </c>
      <c r="G14" s="13">
        <f t="shared" si="0"/>
        <v>1040</v>
      </c>
      <c r="H14" s="10"/>
    </row>
    <row r="15" ht="51" customHeight="1" spans="1:8">
      <c r="A15" s="10">
        <v>14</v>
      </c>
      <c r="B15" s="11" t="s">
        <v>37</v>
      </c>
      <c r="C15" s="22" t="s">
        <v>38</v>
      </c>
      <c r="D15" s="23" t="s">
        <v>14</v>
      </c>
      <c r="E15" s="24">
        <v>2</v>
      </c>
      <c r="F15" s="18">
        <v>2800</v>
      </c>
      <c r="G15" s="13">
        <f t="shared" si="0"/>
        <v>5600</v>
      </c>
      <c r="H15" s="10" t="str">
        <f>_xlfn.DISPIMG("ID_324AD752CD7A4A99B4DB76CA71001153",1)</f>
        <v>=DISPIMG("ID_324AD752CD7A4A99B4DB76CA71001153",1)</v>
      </c>
    </row>
    <row r="16" ht="23" customHeight="1" spans="1:8">
      <c r="A16" s="10">
        <v>15</v>
      </c>
      <c r="B16" s="11" t="s">
        <v>39</v>
      </c>
      <c r="C16" s="12"/>
      <c r="D16" s="10" t="s">
        <v>14</v>
      </c>
      <c r="E16" s="11">
        <v>6</v>
      </c>
      <c r="F16" s="11">
        <v>1500</v>
      </c>
      <c r="G16" s="13">
        <f t="shared" si="0"/>
        <v>9000</v>
      </c>
      <c r="H16" s="10"/>
    </row>
    <row r="17" ht="59" customHeight="1" spans="1:8">
      <c r="A17" s="10">
        <v>16</v>
      </c>
      <c r="B17" s="20" t="s">
        <v>40</v>
      </c>
      <c r="C17" s="12" t="s">
        <v>41</v>
      </c>
      <c r="D17" s="10" t="s">
        <v>14</v>
      </c>
      <c r="E17" s="10">
        <v>2</v>
      </c>
      <c r="F17" s="10">
        <v>500</v>
      </c>
      <c r="G17" s="13">
        <f t="shared" si="0"/>
        <v>1000</v>
      </c>
      <c r="H17" s="20" t="str">
        <f>_xlfn.DISPIMG("ID_8F93DF2E3CB14BC7947D4CBCC54A4FAB",1)</f>
        <v>=DISPIMG("ID_8F93DF2E3CB14BC7947D4CBCC54A4FAB",1)</v>
      </c>
    </row>
    <row r="18" ht="58.15" spans="1:8">
      <c r="A18" s="10">
        <v>17</v>
      </c>
      <c r="B18" s="10" t="s">
        <v>42</v>
      </c>
      <c r="C18" s="12"/>
      <c r="D18" s="10" t="s">
        <v>10</v>
      </c>
      <c r="E18" s="10">
        <v>2</v>
      </c>
      <c r="F18" s="10">
        <v>980</v>
      </c>
      <c r="G18" s="13">
        <f t="shared" si="0"/>
        <v>1960</v>
      </c>
      <c r="H18" s="20" t="str">
        <f>_xlfn.DISPIMG("ID_5D2720502AC3441BB824187E43901FDF",1)</f>
        <v>=DISPIMG("ID_5D2720502AC3441BB824187E43901FDF",1)</v>
      </c>
    </row>
    <row r="19" ht="172.65" spans="1:8">
      <c r="A19" s="10">
        <v>18</v>
      </c>
      <c r="B19" s="10" t="s">
        <v>43</v>
      </c>
      <c r="C19" s="12" t="s">
        <v>44</v>
      </c>
      <c r="D19" s="10" t="s">
        <v>14</v>
      </c>
      <c r="E19" s="10">
        <v>1</v>
      </c>
      <c r="F19" s="10">
        <v>500</v>
      </c>
      <c r="G19" s="13">
        <f>E19*F19</f>
        <v>500</v>
      </c>
      <c r="H19" s="25" t="str">
        <f>_xlfn.DISPIMG("ID_035D8F38E7524D50BEBB6B464B90B155",1)</f>
        <v>=DISPIMG("ID_035D8F38E7524D50BEBB6B464B90B155",1)</v>
      </c>
    </row>
    <row r="20" ht="115.85" spans="1:8">
      <c r="A20" s="10">
        <v>19</v>
      </c>
      <c r="B20" s="10" t="s">
        <v>45</v>
      </c>
      <c r="C20" s="12" t="s">
        <v>46</v>
      </c>
      <c r="D20" s="10" t="s">
        <v>10</v>
      </c>
      <c r="E20" s="10">
        <v>15</v>
      </c>
      <c r="F20" s="10">
        <v>1750</v>
      </c>
      <c r="G20" s="13">
        <f>E20*F20</f>
        <v>26250</v>
      </c>
      <c r="H20" s="10" t="str">
        <f>_xlfn.DISPIMG("ID_AB8D93FB10C848BE9EB696ECAAEFE9D9",1)</f>
        <v>=DISPIMG("ID_AB8D93FB10C848BE9EB696ECAAEFE9D9",1)</v>
      </c>
    </row>
    <row r="21" ht="15" customHeight="1" spans="1:8">
      <c r="A21" s="10">
        <v>20</v>
      </c>
      <c r="B21" s="20" t="s">
        <v>47</v>
      </c>
      <c r="C21" s="12"/>
      <c r="D21" s="20" t="s">
        <v>10</v>
      </c>
      <c r="E21" s="20">
        <v>1</v>
      </c>
      <c r="F21" s="20">
        <v>8000</v>
      </c>
      <c r="G21" s="13">
        <f>E21*F21</f>
        <v>8000</v>
      </c>
      <c r="H21" s="10"/>
    </row>
    <row r="22" spans="1:8">
      <c r="G22" s="1">
        <f>SUM(G2:G21)</f>
        <v>99780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51232</dc:creator>
  <cp:lastModifiedBy>范从林</cp:lastModifiedBy>
  <dcterms:created xsi:type="dcterms:W3CDTF">2025-11-04T03:51:00Z</dcterms:created>
  <dcterms:modified xsi:type="dcterms:W3CDTF">2025-11-04T07:16:03Z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3243469076654860B9FCD9B32EA395D5_13</vt:lpwstr>
  </property>
  <property fmtid="{D5CDD505-2E9C-101B-9397-08002B2CF9AE}" pid="3" name="KSOProductBuildVer">
    <vt:lpwstr>2052-12.1.0.23542</vt:lpwstr>
  </property>
</Properties>
</file>